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JNPAD\IPAN\SAM\VARAM\4.2.2 siltinasana pasvaldibas_ekas\5.(prim) kārta_13.1.3.1\Atlases nolikums\"/>
    </mc:Choice>
  </mc:AlternateContent>
  <xr:revisionPtr revIDLastSave="0" documentId="13_ncr:1_{D0B3F8AB-518D-465B-BF2B-8726BCB89C8B}" xr6:coauthVersionLast="46" xr6:coauthVersionMax="46" xr10:uidLastSave="{00000000-0000-0000-0000-000000000000}"/>
  <bookViews>
    <workbookView xWindow="1230" yWindow="-120" windowWidth="18090" windowHeight="11040" tabRatio="619" activeTab="1" xr2:uid="{0BB30C2D-700B-48BE-A62F-3C56DDB3B935}"/>
  </bookViews>
  <sheets>
    <sheet name="Par infrastruktūru" sheetId="3" r:id="rId1"/>
    <sheet name="Nomnieki_visa infrastruktūra" sheetId="1" r:id="rId2"/>
    <sheet name="Nomnieki_daļa infrastruktūra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E7" i="1"/>
  <c r="E6" i="2"/>
  <c r="E8" i="1"/>
  <c r="E17" i="1"/>
  <c r="E16" i="1"/>
  <c r="E7" i="2" s="1"/>
  <c r="E8" i="2" l="1"/>
  <c r="E18" i="1"/>
  <c r="E20" i="1" l="1"/>
  <c r="E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B9E6EA53-632A-43AA-BD9A-16179BCB0982}">
      <text>
        <r>
          <rPr>
            <sz val="9"/>
            <color indexed="81"/>
            <rFont val="Tahoma"/>
            <family val="2"/>
            <charset val="186"/>
          </rPr>
          <t xml:space="preserve">Pielikumā pievienot nomas līgumu kopijas.
Papildus - salīdzināt informāciju ar publiski pieejamo www.lursoft.lv u.c.
</t>
        </r>
      </text>
    </comment>
    <comment ref="C3" authorId="0" shapeId="0" xr:uid="{4299BF84-6CC0-48F9-B0C5-37E979110CE3}">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<sst xmlns="http://schemas.openxmlformats.org/spreadsheetml/2006/main" count="57" uniqueCount="44">
  <si>
    <t>Nr.p.k.</t>
  </si>
  <si>
    <t>Nomnieka nosaukums, reģ.Nr.</t>
  </si>
  <si>
    <r>
      <t>Iznomātā platība, m</t>
    </r>
    <r>
      <rPr>
        <vertAlign val="superscript"/>
        <sz val="12"/>
        <color theme="1"/>
        <rFont val="Times New Roman"/>
        <family val="1"/>
        <charset val="186"/>
      </rPr>
      <t>2</t>
    </r>
  </si>
  <si>
    <t>Nomas pamatojums, līguma Nr., u.c. informācija</t>
  </si>
  <si>
    <t>aizpildāmie lauki</t>
  </si>
  <si>
    <t>Nomnieka darbības veids iznomātās telpās (SD)</t>
  </si>
  <si>
    <t>Nomnieka darbības veids iznomātās telpās (PP/PSD)</t>
  </si>
  <si>
    <t>SD</t>
  </si>
  <si>
    <t>Adrese</t>
  </si>
  <si>
    <t>Kadastra Nr.</t>
  </si>
  <si>
    <t>Informācija par infrastruktūru</t>
  </si>
  <si>
    <t>Valsts pārvaldes funkciju un uzdevumu īstenošanai izmantotā ēkas daļa:</t>
  </si>
  <si>
    <t>Iela 2, Pilsēta</t>
  </si>
  <si>
    <t>1234 567 8910</t>
  </si>
  <si>
    <t>Vispārizglītojošā skola</t>
  </si>
  <si>
    <t>Tulka birojs</t>
  </si>
  <si>
    <t>Tulku birojs nomā telpas, kur sniedz dokumentu tulkošanas pakalpojumus</t>
  </si>
  <si>
    <t>Narvesens</t>
  </si>
  <si>
    <t>SIA "Karote"</t>
  </si>
  <si>
    <t>PP</t>
  </si>
  <si>
    <t>Projektu atlases ietvaros -</t>
  </si>
  <si>
    <t>Saimnieciskā darbība*</t>
  </si>
  <si>
    <r>
      <t>KOPĀ iznomāti, m</t>
    </r>
    <r>
      <rPr>
        <vertAlign val="superscript"/>
        <sz val="12"/>
        <color theme="1"/>
        <rFont val="Times New Roman"/>
        <family val="1"/>
        <charset val="186"/>
      </rPr>
      <t>2</t>
    </r>
    <r>
      <rPr>
        <sz val="12"/>
        <color theme="1"/>
        <rFont val="Times New Roman"/>
        <family val="1"/>
        <charset val="186"/>
      </rPr>
      <t>:</t>
    </r>
  </si>
  <si>
    <r>
      <t>Ēkas daļa, par kuru iesniegts projekts bez SD, m</t>
    </r>
    <r>
      <rPr>
        <vertAlign val="superscript"/>
        <sz val="12"/>
        <color theme="1"/>
        <rFont val="Times New Roman"/>
        <family val="1"/>
        <charset val="186"/>
      </rPr>
      <t>2</t>
    </r>
    <r>
      <rPr>
        <sz val="12"/>
        <color theme="1"/>
        <rFont val="Times New Roman"/>
        <family val="1"/>
        <charset val="186"/>
      </rPr>
      <t>:</t>
    </r>
  </si>
  <si>
    <t>Visas infrastruktūras nomnieku saraksts</t>
  </si>
  <si>
    <r>
      <t>KOPĀ iznomātā platība SD, m</t>
    </r>
    <r>
      <rPr>
        <vertAlign val="superscript"/>
        <sz val="12"/>
        <color theme="1"/>
        <rFont val="Times New Roman"/>
        <family val="1"/>
        <charset val="186"/>
      </rPr>
      <t>2</t>
    </r>
    <r>
      <rPr>
        <sz val="12"/>
        <color theme="1"/>
        <rFont val="Times New Roman"/>
        <family val="1"/>
        <charset val="186"/>
      </rPr>
      <t>:</t>
    </r>
  </si>
  <si>
    <r>
      <t>Ēkas kopējā platība, m</t>
    </r>
    <r>
      <rPr>
        <vertAlign val="superscript"/>
        <sz val="12"/>
        <color theme="1"/>
        <rFont val="Times New Roman"/>
        <family val="1"/>
        <charset val="186"/>
      </rPr>
      <t>2</t>
    </r>
    <r>
      <rPr>
        <sz val="12"/>
        <color theme="1"/>
        <rFont val="Times New Roman"/>
        <family val="1"/>
        <charset val="186"/>
      </rPr>
      <t>:</t>
    </r>
  </si>
  <si>
    <r>
      <t>KOPĀ iznomātā platība PP/PSD, m</t>
    </r>
    <r>
      <rPr>
        <vertAlign val="superscript"/>
        <sz val="12"/>
        <color theme="1"/>
        <rFont val="Times New Roman"/>
        <family val="1"/>
        <charset val="186"/>
      </rPr>
      <t>2</t>
    </r>
    <r>
      <rPr>
        <sz val="12"/>
        <color theme="1"/>
        <rFont val="Times New Roman"/>
        <family val="1"/>
        <charset val="186"/>
      </rPr>
      <t>:</t>
    </r>
  </si>
  <si>
    <t>*ja infrastruktūrā nav nomnieku, kas nodarbojas ar saimniecisko darbību (SD), kas nekvalificējas kā papildinošā saimnieciskā darbība (PSD) vai papildpakalpojumi (PP), izklājlapa "Nomnieki_daļa infrastruktūras" nav jāaizpilda</t>
  </si>
  <si>
    <t>Skaidrojumi:</t>
  </si>
  <si>
    <t>Saimnieciskā darbība (SD)</t>
  </si>
  <si>
    <t>Papildinošā saimnieciskā darbība (PSD)</t>
  </si>
  <si>
    <t>Par PSD ir uzskatāma tāda saimnieciskā darbība, kas tiek īstenota nesaimnieciskai darbībai paredzētajā infrastruktūrā un kas tieši ir saistīta ar infrastruktūras ekspluatāciju un tai nepieciešama vai nesaraujami saistīta ar infrastruktūras galveno nesaimniecisko izmantojumu.  Atbilstoši Komisijas paziņojuma 207. punktā noradītajam PSD jāpatērē tie paši resursi, kas paredzēti ēkas pamata darbībai, piemēram, darbaspēks, pamatlīdzekļi u.c</t>
  </si>
  <si>
    <t>Ikviena darbība, kas ietver preču un pakalpojumu piedāvāšanu tirgū un nav definējama kā PSD vai PP.</t>
  </si>
  <si>
    <t>Papildinošā saimnieciskā darbība, papildpakalpojumi.</t>
  </si>
  <si>
    <t>Kiosks</t>
  </si>
  <si>
    <t>Saimnieciskās darbības pamatojums (nomnieka darbības veids), nomas līguma Nr., u.c. informācija</t>
  </si>
  <si>
    <t>Ēkas daļa, kas nav iekļaujama projektā, t.sk. izmaksas un rādītāji</t>
  </si>
  <si>
    <t>Parastie papildpakalpojumi (PP)</t>
  </si>
  <si>
    <r>
      <t>Atbilstoši Mk noteikumu 48.</t>
    </r>
    <r>
      <rPr>
        <vertAlign val="superscript"/>
        <sz val="12"/>
        <color theme="1"/>
        <rFont val="Times New Roman"/>
        <family val="1"/>
        <charset val="186"/>
      </rPr>
      <t>2</t>
    </r>
    <r>
      <rPr>
        <sz val="12"/>
        <color theme="1"/>
        <rFont val="Times New Roman"/>
        <family val="1"/>
        <charset val="186"/>
      </rPr>
      <t>punktam - PP ir ēdināšanas pakalpojumu sniegšana pamatā infrastruktūras nodarbinātajiem (piemēram, darbiniekiem un audzēkņiem) jebkura darbības veida ēkās.</t>
    </r>
  </si>
  <si>
    <r>
      <t>Aprēķins tiek veikts, lai noteiktu infrastruktūras atbilstību MK noteikumu 30.</t>
    </r>
    <r>
      <rPr>
        <b/>
        <i/>
        <vertAlign val="superscript"/>
        <sz val="12"/>
        <color rgb="FFFF0000"/>
        <rFont val="Times New Roman"/>
        <family val="1"/>
        <charset val="186"/>
      </rPr>
      <t xml:space="preserve">1 </t>
    </r>
    <r>
      <rPr>
        <b/>
        <i/>
        <sz val="12"/>
        <color rgb="FFFF0000"/>
        <rFont val="Times New Roman"/>
        <family val="1"/>
        <charset val="186"/>
      </rPr>
      <t>un 48.punktam.</t>
    </r>
  </si>
  <si>
    <t>Infrastruktūras galvenais izmantošanas veids - pārvaldes funkcija un uzdevums, ko īsteno infrastruktūrā</t>
  </si>
  <si>
    <r>
      <t>Infrastruktūras kopējā platība, m</t>
    </r>
    <r>
      <rPr>
        <vertAlign val="superscript"/>
        <sz val="12"/>
        <color theme="1"/>
        <rFont val="Times New Roman"/>
        <family val="1"/>
        <charset val="186"/>
      </rPr>
      <t>2</t>
    </r>
  </si>
  <si>
    <t>Skolā darbojas ēdnīca, ēdināšanas pakalpojumu sniegšana nav saistīta ar izglītības mērķiem, taču atbilstoši normatīvajam regulējumam ēdināšana skolās obligāti jānodrošina. Ēdnīcu  izmanto tikai skolas darbinieki un skolnieki.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</si>
</sst>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i/>
      <sz val="12"/>
      <color theme="1"/>
      <name val="Times New Roman"/>
      <family val="1"/>
      <charset val="186"/>
    </font>
    <font>
      <sz val="10"/>
      <color rgb="FFFF0000"/>
      <name val="Times New Roman"/>
      <family val="1"/>
      <charset val="186"/>
    </font>
    <font>
      <b/>
      <i/>
      <sz val="12"/>
      <color rgb="FFFF0000"/>
      <name val="Times New Roman"/>
      <family val="1"/>
      <charset val="186"/>
    </font>
    <font>
      <i/>
      <sz val="10"/>
      <color rgb="FFFF0000"/>
      <name val="Times New Roman"/>
      <family val="1"/>
      <charset val="186"/>
    </font>
    <font>
      <sz val="9"/>
      <color indexed="81"/>
      <name val="Tahoma"/>
      <family val="2"/>
      <charset val="186"/>
    </font>
    <font>
      <b/>
      <sz val="9"/>
      <color indexed="81"/>
      <name val="Tahoma"/>
      <family val="2"/>
      <charset val="186"/>
    </font>
    <font>
      <b/>
      <i/>
      <vertAlign val="superscript"/>
      <sz val="12"/>
      <color rgb="FFFF0000"/>
      <name val="Times New Roman"/>
      <family val="1"/>
      <charset val="186"/>
    </font>
  </fonts>
  <fills count="4">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xf numFmtId="0" fontId="2" fillId="0" borderId="0" xfId="0" applyFont="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0" xfId="0" applyFont="1" applyAlignment="1">
      <alignment horizontal="right"/>
    </xf>
    <xf numFmtId="0" fontId="2" fillId="0" borderId="0" xfId="0" applyFont="1" applyAlignment="1">
      <alignment horizontal="right"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2" fontId="2" fillId="3" borderId="1" xfId="0" applyNumberFormat="1" applyFont="1" applyFill="1" applyBorder="1" applyAlignment="1">
      <alignment horizontal="center" vertical="center"/>
    </xf>
    <xf numFmtId="0" fontId="2" fillId="0" borderId="0" xfId="0" applyFont="1" applyFill="1" applyBorder="1"/>
    <xf numFmtId="0" fontId="2" fillId="3" borderId="1" xfId="0" applyFont="1" applyFill="1" applyBorder="1" applyAlignment="1">
      <alignment horizontal="left" vertical="center" wrapText="1"/>
    </xf>
    <xf numFmtId="0" fontId="3" fillId="0" borderId="0" xfId="0" applyFont="1" applyAlignment="1">
      <alignment horizontal="left" vertical="center" wrapText="1"/>
    </xf>
    <xf numFmtId="0" fontId="2" fillId="0" borderId="1" xfId="0" applyFont="1" applyBorder="1" applyAlignment="1">
      <alignment horizontal="left" vertical="center" wrapText="1"/>
    </xf>
    <xf numFmtId="2" fontId="2" fillId="3" borderId="1" xfId="0" applyNumberFormat="1" applyFont="1" applyFill="1" applyBorder="1" applyAlignment="1">
      <alignment horizontal="left" vertical="center" wrapText="1"/>
    </xf>
    <xf numFmtId="2" fontId="2" fillId="2" borderId="1"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10" fontId="5" fillId="2" borderId="1" xfId="1" applyNumberFormat="1" applyFont="1" applyFill="1" applyBorder="1" applyAlignment="1">
      <alignment horizontal="center" vertical="center"/>
    </xf>
    <xf numFmtId="10" fontId="3" fillId="2" borderId="3" xfId="1" applyNumberFormat="1" applyFont="1" applyFill="1" applyBorder="1" applyAlignment="1">
      <alignment horizontal="center"/>
    </xf>
    <xf numFmtId="49" fontId="2" fillId="3" borderId="1" xfId="0" applyNumberFormat="1" applyFont="1" applyFill="1" applyBorder="1" applyAlignment="1">
      <alignment horizontal="left" vertical="center" wrapText="1"/>
    </xf>
    <xf numFmtId="9" fontId="2" fillId="0" borderId="0" xfId="0" applyNumberFormat="1" applyFont="1"/>
    <xf numFmtId="0" fontId="2" fillId="3" borderId="1" xfId="0" applyFont="1" applyFill="1" applyBorder="1"/>
    <xf numFmtId="0" fontId="2" fillId="0" borderId="0" xfId="0" applyFont="1" applyFill="1" applyAlignment="1">
      <alignment horizontal="center" vertical="center"/>
    </xf>
    <xf numFmtId="0" fontId="6" fillId="0" borderId="0" xfId="0" applyFont="1" applyFill="1" applyBorder="1" applyAlignment="1">
      <alignment vertical="top" wrapText="1"/>
    </xf>
    <xf numFmtId="0" fontId="3" fillId="0" borderId="0" xfId="0" applyFont="1" applyAlignment="1">
      <alignment horizontal="left" vertical="center" wrapText="1"/>
    </xf>
    <xf numFmtId="2" fontId="2" fillId="2" borderId="1" xfId="0" applyNumberFormat="1" applyFont="1" applyFill="1" applyBorder="1" applyAlignment="1" applyProtection="1">
      <alignment horizontal="center" vertical="center"/>
    </xf>
    <xf numFmtId="2" fontId="2" fillId="2" borderId="4" xfId="0" applyNumberFormat="1" applyFont="1" applyFill="1" applyBorder="1" applyAlignment="1" applyProtection="1">
      <alignment horizontal="center" vertical="center"/>
    </xf>
    <xf numFmtId="10" fontId="5" fillId="2" borderId="1" xfId="1" applyNumberFormat="1" applyFont="1" applyFill="1" applyBorder="1" applyAlignment="1" applyProtection="1">
      <alignment horizontal="center" vertical="center"/>
    </xf>
    <xf numFmtId="10" fontId="7" fillId="2" borderId="1" xfId="1" applyNumberFormat="1" applyFont="1" applyFill="1" applyBorder="1" applyAlignment="1" applyProtection="1">
      <alignment horizontal="center"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3" fillId="0" borderId="2" xfId="0" applyFont="1" applyBorder="1" applyAlignment="1">
      <alignment horizontal="center"/>
    </xf>
    <xf numFmtId="0" fontId="3" fillId="0" borderId="6" xfId="0" applyFont="1" applyBorder="1" applyAlignment="1">
      <alignment horizontal="left"/>
    </xf>
    <xf numFmtId="0" fontId="3" fillId="0" borderId="2" xfId="0" applyFont="1" applyFill="1" applyBorder="1" applyAlignment="1">
      <alignment horizontal="left" vertical="center"/>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wrapText="1"/>
    </xf>
  </cellXfs>
  <cellStyles count="2">
    <cellStyle name="Normal" xfId="0" builtinId="0"/>
    <cellStyle name="Percent" xfId="1" builtinId="5"/>
  </cellStyles>
  <dxfs count="3">
    <dxf>
      <font>
        <b/>
        <i val="0"/>
        <color auto="1"/>
      </font>
      <fill>
        <patternFill>
          <bgColor rgb="FFFF0000"/>
        </patternFill>
      </fill>
    </dxf>
    <dxf>
      <font>
        <b/>
        <i val="0"/>
        <color auto="1"/>
      </font>
      <fill>
        <patternFill>
          <bgColor theme="9" tint="0.39994506668294322"/>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30E32-EDE8-4D3B-916D-C10F76279471}">
  <dimension ref="A1:B15"/>
  <sheetViews>
    <sheetView topLeftCell="A10" workbookViewId="0">
      <selection activeCell="B7" sqref="B7"/>
    </sheetView>
  </sheetViews>
  <sheetFormatPr defaultRowHeight="15.75" x14ac:dyDescent="0.25"/>
  <cols>
    <col min="1" max="1" width="24.7109375" style="2" customWidth="1"/>
    <col min="2" max="2" width="46.140625" style="2" customWidth="1"/>
    <col min="3" max="16384" width="9.140625" style="1"/>
  </cols>
  <sheetData>
    <row r="1" spans="1:2" ht="18" customHeight="1" x14ac:dyDescent="0.25">
      <c r="A1" s="29" t="s">
        <v>10</v>
      </c>
      <c r="B1" s="29"/>
    </row>
    <row r="2" spans="1:2" x14ac:dyDescent="0.25">
      <c r="A2" s="12"/>
    </row>
    <row r="3" spans="1:2" ht="36.75" customHeight="1" x14ac:dyDescent="0.25">
      <c r="A3" s="30" t="s">
        <v>40</v>
      </c>
      <c r="B3" s="30"/>
    </row>
    <row r="4" spans="1:2" x14ac:dyDescent="0.25">
      <c r="A4" s="24"/>
    </row>
    <row r="5" spans="1:2" x14ac:dyDescent="0.25">
      <c r="A5" s="4" t="s">
        <v>8</v>
      </c>
      <c r="B5" s="11" t="s">
        <v>12</v>
      </c>
    </row>
    <row r="6" spans="1:2" x14ac:dyDescent="0.25">
      <c r="A6" s="4" t="s">
        <v>9</v>
      </c>
      <c r="B6" s="19" t="s">
        <v>13</v>
      </c>
    </row>
    <row r="7" spans="1:2" ht="78.75" x14ac:dyDescent="0.25">
      <c r="A7" s="4" t="s">
        <v>41</v>
      </c>
      <c r="B7" s="11" t="s">
        <v>14</v>
      </c>
    </row>
    <row r="8" spans="1:2" ht="34.5" x14ac:dyDescent="0.25">
      <c r="A8" s="4" t="s">
        <v>42</v>
      </c>
      <c r="B8" s="14">
        <v>1000</v>
      </c>
    </row>
    <row r="10" spans="1:2" x14ac:dyDescent="0.25">
      <c r="A10" s="21"/>
      <c r="B10" s="1" t="s">
        <v>4</v>
      </c>
    </row>
    <row r="12" spans="1:2" x14ac:dyDescent="0.25">
      <c r="A12" s="2" t="s">
        <v>29</v>
      </c>
    </row>
    <row r="13" spans="1:2" ht="141.75" x14ac:dyDescent="0.25">
      <c r="A13" s="13" t="s">
        <v>31</v>
      </c>
      <c r="B13" s="13" t="s">
        <v>32</v>
      </c>
    </row>
    <row r="14" spans="1:2" ht="81.75" x14ac:dyDescent="0.25">
      <c r="A14" s="13" t="s">
        <v>38</v>
      </c>
      <c r="B14" s="13" t="s">
        <v>39</v>
      </c>
    </row>
    <row r="15" spans="1:2" ht="47.25" x14ac:dyDescent="0.25">
      <c r="A15" s="13" t="s">
        <v>30</v>
      </c>
      <c r="B15" s="13" t="s">
        <v>33</v>
      </c>
    </row>
  </sheetData>
  <mergeCells count="2">
    <mergeCell ref="A1:B1"/>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A77E-DAE7-4287-AA2E-ADFE63890B0A}">
  <dimension ref="A1:F21"/>
  <sheetViews>
    <sheetView tabSelected="1" zoomScaleNormal="100" workbookViewId="0">
      <selection activeCell="D4" sqref="D4"/>
    </sheetView>
  </sheetViews>
  <sheetFormatPr defaultRowHeight="15.75" x14ac:dyDescent="0.25"/>
  <cols>
    <col min="1" max="1" width="9.140625" style="1"/>
    <col min="2" max="2" width="22.7109375" style="1" customWidth="1"/>
    <col min="3" max="3" width="36.42578125" style="1" customWidth="1"/>
    <col min="4" max="4" width="28.85546875" style="1" customWidth="1"/>
    <col min="5" max="5" width="18" style="1" customWidth="1"/>
    <col min="6" max="16384" width="9.140625" style="1"/>
  </cols>
  <sheetData>
    <row r="1" spans="1:5" x14ac:dyDescent="0.25">
      <c r="A1" s="31" t="s">
        <v>24</v>
      </c>
      <c r="B1" s="31"/>
      <c r="C1" s="31"/>
      <c r="D1" s="31"/>
      <c r="E1" s="31"/>
    </row>
    <row r="2" spans="1:5" s="10" customFormat="1" x14ac:dyDescent="0.25">
      <c r="A2" s="33" t="s">
        <v>34</v>
      </c>
      <c r="B2" s="33"/>
      <c r="C2" s="33"/>
      <c r="D2" s="33"/>
      <c r="E2" s="33"/>
    </row>
    <row r="3" spans="1:5" s="10" customFormat="1" ht="47.25" x14ac:dyDescent="0.25">
      <c r="A3" s="3" t="s">
        <v>0</v>
      </c>
      <c r="B3" s="4" t="s">
        <v>1</v>
      </c>
      <c r="C3" s="4" t="s">
        <v>36</v>
      </c>
      <c r="D3" s="4" t="s">
        <v>6</v>
      </c>
      <c r="E3" s="4" t="s">
        <v>2</v>
      </c>
    </row>
    <row r="4" spans="1:5" ht="110.25" x14ac:dyDescent="0.25">
      <c r="A4" s="7">
        <v>1</v>
      </c>
      <c r="B4" s="8" t="s">
        <v>18</v>
      </c>
      <c r="C4" s="11" t="s">
        <v>43</v>
      </c>
      <c r="D4" s="7" t="s">
        <v>19</v>
      </c>
      <c r="E4" s="9">
        <v>160</v>
      </c>
    </row>
    <row r="5" spans="1:5" x14ac:dyDescent="0.25">
      <c r="A5" s="7"/>
      <c r="B5" s="8"/>
      <c r="C5" s="11"/>
      <c r="D5" s="7"/>
      <c r="E5" s="9"/>
    </row>
    <row r="6" spans="1:5" x14ac:dyDescent="0.25">
      <c r="A6" s="7"/>
      <c r="B6" s="8"/>
      <c r="C6" s="11"/>
      <c r="D6" s="7"/>
      <c r="E6" s="9"/>
    </row>
    <row r="7" spans="1:5" ht="18.75" x14ac:dyDescent="0.25">
      <c r="D7" s="5" t="s">
        <v>27</v>
      </c>
      <c r="E7" s="25">
        <f>SUM(E4:E6)</f>
        <v>160</v>
      </c>
    </row>
    <row r="8" spans="1:5" ht="18.75" x14ac:dyDescent="0.25">
      <c r="A8" s="10"/>
      <c r="B8" s="10"/>
      <c r="D8" s="6" t="s">
        <v>26</v>
      </c>
      <c r="E8" s="26">
        <f>'Par infrastruktūru'!B8</f>
        <v>1000</v>
      </c>
    </row>
    <row r="9" spans="1:5" x14ac:dyDescent="0.25">
      <c r="E9" s="27">
        <f>E7/E8</f>
        <v>0.16</v>
      </c>
    </row>
    <row r="10" spans="1:5" x14ac:dyDescent="0.25">
      <c r="A10" s="32" t="s">
        <v>21</v>
      </c>
      <c r="B10" s="32"/>
      <c r="C10" s="32"/>
      <c r="D10" s="32"/>
      <c r="E10" s="32"/>
    </row>
    <row r="11" spans="1:5" ht="49.5" customHeight="1" x14ac:dyDescent="0.25">
      <c r="A11" s="3" t="s">
        <v>0</v>
      </c>
      <c r="B11" s="4" t="s">
        <v>1</v>
      </c>
      <c r="C11" s="4" t="s">
        <v>36</v>
      </c>
      <c r="D11" s="4" t="s">
        <v>5</v>
      </c>
      <c r="E11" s="4" t="s">
        <v>2</v>
      </c>
    </row>
    <row r="12" spans="1:5" ht="31.5" x14ac:dyDescent="0.25">
      <c r="A12" s="7">
        <v>1</v>
      </c>
      <c r="B12" s="8" t="s">
        <v>15</v>
      </c>
      <c r="C12" s="11" t="s">
        <v>16</v>
      </c>
      <c r="D12" s="7" t="s">
        <v>7</v>
      </c>
      <c r="E12" s="9">
        <v>30</v>
      </c>
    </row>
    <row r="13" spans="1:5" x14ac:dyDescent="0.25">
      <c r="A13" s="7">
        <v>2</v>
      </c>
      <c r="B13" s="8" t="s">
        <v>17</v>
      </c>
      <c r="C13" s="11" t="s">
        <v>35</v>
      </c>
      <c r="D13" s="7" t="s">
        <v>7</v>
      </c>
      <c r="E13" s="9">
        <v>10</v>
      </c>
    </row>
    <row r="14" spans="1:5" x14ac:dyDescent="0.25">
      <c r="A14" s="7"/>
      <c r="B14" s="8"/>
      <c r="C14" s="11"/>
      <c r="D14" s="7"/>
      <c r="E14" s="9"/>
    </row>
    <row r="15" spans="1:5" x14ac:dyDescent="0.25">
      <c r="A15" s="7"/>
      <c r="B15" s="8"/>
      <c r="C15" s="11"/>
      <c r="D15" s="7"/>
      <c r="E15" s="9"/>
    </row>
    <row r="16" spans="1:5" s="10" customFormat="1" ht="18.75" customHeight="1" x14ac:dyDescent="0.25">
      <c r="A16" s="34" t="s">
        <v>28</v>
      </c>
      <c r="B16" s="34"/>
      <c r="C16" s="34"/>
      <c r="D16" s="5" t="s">
        <v>25</v>
      </c>
      <c r="E16" s="25">
        <f>SUM(E12:E15)</f>
        <v>40</v>
      </c>
    </row>
    <row r="17" spans="1:6" s="10" customFormat="1" ht="18.75" x14ac:dyDescent="0.25">
      <c r="A17" s="35"/>
      <c r="B17" s="35"/>
      <c r="C17" s="35"/>
      <c r="D17" s="6" t="s">
        <v>26</v>
      </c>
      <c r="E17" s="26">
        <f>'Par infrastruktūru'!B8</f>
        <v>1000</v>
      </c>
    </row>
    <row r="18" spans="1:6" s="10" customFormat="1" x14ac:dyDescent="0.25">
      <c r="A18" s="23"/>
      <c r="B18" s="23"/>
      <c r="C18" s="23"/>
      <c r="D18" s="5" t="s">
        <v>37</v>
      </c>
      <c r="E18" s="28">
        <f>E16/E17</f>
        <v>0.04</v>
      </c>
    </row>
    <row r="19" spans="1:6" ht="16.5" thickBot="1" x14ac:dyDescent="0.3"/>
    <row r="20" spans="1:6" ht="16.5" thickBot="1" x14ac:dyDescent="0.3">
      <c r="D20" s="5" t="s">
        <v>11</v>
      </c>
      <c r="E20" s="18">
        <f>100%-E18-E9</f>
        <v>0.79999999999999993</v>
      </c>
      <c r="F20" s="20"/>
    </row>
    <row r="21" spans="1:6" x14ac:dyDescent="0.25">
      <c r="D21" s="5" t="s">
        <v>20</v>
      </c>
      <c r="E21" s="22" t="str">
        <f>IF(E20&lt;0.8,"Nevar iesniegt","Var iesniegt")</f>
        <v>Var iesniegt</v>
      </c>
    </row>
  </sheetData>
  <mergeCells count="4">
    <mergeCell ref="A1:E1"/>
    <mergeCell ref="A10:E10"/>
    <mergeCell ref="A2:E2"/>
    <mergeCell ref="A16:C17"/>
  </mergeCells>
  <conditionalFormatting sqref="E21">
    <cfRule type="containsText" dxfId="2" priority="1" operator="containsText" text="Nevar iesniegt">
      <formula>NOT(ISERROR(SEARCH("Nevar iesniegt",E21)))</formula>
    </cfRule>
    <cfRule type="containsText" dxfId="1" priority="2" operator="containsText" text="Var iesniegt">
      <formula>NOT(ISERROR(SEARCH("Var iesniegt",E21)))</formula>
    </cfRule>
    <cfRule type="containsText" dxfId="0" priority="3" operator="containsText" text="Nevar iesniegt">
      <formula>NOT(ISERROR(SEARCH("Nevar iesniegt",E21)))</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3EA7-C45F-48CD-9313-3B52E01391F2}">
  <dimension ref="A2:E9"/>
  <sheetViews>
    <sheetView workbookViewId="0">
      <selection activeCell="I7" sqref="I7"/>
    </sheetView>
  </sheetViews>
  <sheetFormatPr defaultRowHeight="15" x14ac:dyDescent="0.25"/>
  <cols>
    <col min="1" max="1" width="9.140625" customWidth="1"/>
    <col min="2" max="2" width="22.5703125" customWidth="1"/>
    <col min="3" max="3" width="36.5703125" customWidth="1"/>
    <col min="4" max="4" width="28.7109375" customWidth="1"/>
    <col min="5" max="5" width="10.5703125" customWidth="1"/>
  </cols>
  <sheetData>
    <row r="2" spans="1:5" ht="39" customHeight="1" x14ac:dyDescent="0.25">
      <c r="A2" s="3" t="s">
        <v>0</v>
      </c>
      <c r="B2" s="4" t="s">
        <v>1</v>
      </c>
      <c r="C2" s="4" t="s">
        <v>3</v>
      </c>
      <c r="D2" s="4" t="s">
        <v>6</v>
      </c>
      <c r="E2" s="4" t="s">
        <v>2</v>
      </c>
    </row>
    <row r="3" spans="1:5" ht="110.25" x14ac:dyDescent="0.25">
      <c r="A3" s="7">
        <v>1</v>
      </c>
      <c r="B3" s="8" t="s">
        <v>18</v>
      </c>
      <c r="C3" s="11" t="s">
        <v>43</v>
      </c>
      <c r="D3" s="7" t="s">
        <v>19</v>
      </c>
      <c r="E3" s="9">
        <v>160</v>
      </c>
    </row>
    <row r="4" spans="1:5" ht="15.75" x14ac:dyDescent="0.25">
      <c r="A4" s="7"/>
      <c r="B4" s="8"/>
      <c r="C4" s="11"/>
      <c r="D4" s="7"/>
      <c r="E4" s="9"/>
    </row>
    <row r="5" spans="1:5" ht="15.75" x14ac:dyDescent="0.25">
      <c r="A5" s="7"/>
      <c r="B5" s="8"/>
      <c r="C5" s="11"/>
      <c r="D5" s="7"/>
      <c r="E5" s="9"/>
    </row>
    <row r="6" spans="1:5" ht="18.75" x14ac:dyDescent="0.25">
      <c r="A6" s="1"/>
      <c r="B6" s="1"/>
      <c r="C6" s="1"/>
      <c r="D6" s="5" t="s">
        <v>22</v>
      </c>
      <c r="E6" s="15">
        <f>SUM(E3:E5)</f>
        <v>160</v>
      </c>
    </row>
    <row r="7" spans="1:5" ht="18.75" x14ac:dyDescent="0.25">
      <c r="A7" s="10"/>
      <c r="B7" s="10"/>
      <c r="C7" s="1"/>
      <c r="D7" s="6" t="s">
        <v>23</v>
      </c>
      <c r="E7" s="16">
        <f>'Par infrastruktūru'!B8-'Nomnieki_visa infrastruktūra'!E16</f>
        <v>960</v>
      </c>
    </row>
    <row r="8" spans="1:5" ht="15.75" x14ac:dyDescent="0.25">
      <c r="A8" s="1"/>
      <c r="B8" s="1"/>
      <c r="C8" s="1"/>
      <c r="D8" s="1"/>
      <c r="E8" s="17">
        <f>E6/E7</f>
        <v>0.16666666666666666</v>
      </c>
    </row>
    <row r="9" spans="1:5" ht="15.75" x14ac:dyDescent="0.25">
      <c r="A9" s="1"/>
      <c r="B9" s="1"/>
      <c r="C9" s="1"/>
      <c r="D9" s="1"/>
      <c r="E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 infrastruktūru</vt:lpstr>
      <vt:lpstr>Nomnieki_visa infrastruktūra</vt:lpstr>
      <vt:lpstr>Nomnieki_daļa infrastruktūras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Šmite</dc:creator>
  <cp:lastModifiedBy>Kristīne Šmite</cp:lastModifiedBy>
  <dcterms:created xsi:type="dcterms:W3CDTF">2021-09-14T06:32:30Z</dcterms:created>
  <dcterms:modified xsi:type="dcterms:W3CDTF">2021-09-29T15:49:16Z</dcterms:modified>
</cp:coreProperties>
</file>